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5" r:id="rId1"/>
    <sheet name="监控系统清单及参数" sheetId="4" r:id="rId2"/>
    <sheet name="公共广播系统清单及参数 " sheetId="3" r:id="rId3"/>
    <sheet name="音体教室灯光配置" sheetId="1" r:id="rId4"/>
    <sheet name="一体机参数" sheetId="6" r:id="rId5"/>
    <sheet name="音体教室音响设备清单及参数" sheetId="2" r:id="rId6"/>
  </sheets>
  <calcPr calcId="144525"/>
</workbook>
</file>

<file path=xl/sharedStrings.xml><?xml version="1.0" encoding="utf-8"?>
<sst xmlns="http://schemas.openxmlformats.org/spreadsheetml/2006/main" count="217" uniqueCount="152">
  <si>
    <t>灯光系统、监控系统清单及参数</t>
  </si>
  <si>
    <t>序号</t>
  </si>
  <si>
    <t>名称</t>
  </si>
  <si>
    <t>技术参数</t>
  </si>
  <si>
    <t>参考图片</t>
  </si>
  <si>
    <t>单位</t>
  </si>
  <si>
    <t>数量</t>
  </si>
  <si>
    <t>单价（元）</t>
  </si>
  <si>
    <t>总计（元）</t>
  </si>
  <si>
    <t>备注</t>
  </si>
  <si>
    <t>电子显示屏（楼门口）</t>
  </si>
  <si>
    <t>巨彩P10 ,单色红色0.57*5.85，带无线控制卡，包边铝框全防水设计</t>
  </si>
  <si>
    <t>块</t>
  </si>
  <si>
    <t>电子显示屏（二楼音乐厅）</t>
  </si>
  <si>
    <t>巨彩P10 单色红色0.41*8.09，带无线控制卡，包边铝框</t>
  </si>
  <si>
    <t>电子显示屏（二楼会议室）</t>
  </si>
  <si>
    <t>巨彩P10 单色红色0.41*4.89，带无线控制卡，包边铝框</t>
  </si>
  <si>
    <t xml:space="preserve"> 块</t>
  </si>
  <si>
    <t>舞台电子屏</t>
  </si>
  <si>
    <t>全彩屏，室内Q1.8/Q1.86E全彩3.62*1.7 = 6.15平方</t>
  </si>
  <si>
    <t>校门口电子屏</t>
  </si>
  <si>
    <t>室内Q1.8/Q1.86E全彩2.66*1.7=4.522平方</t>
  </si>
  <si>
    <t>监控</t>
  </si>
  <si>
    <t>监控系统清单及参数</t>
  </si>
  <si>
    <t>套</t>
  </si>
  <si>
    <t>详见附件</t>
  </si>
  <si>
    <t>广播系统</t>
  </si>
  <si>
    <t xml:space="preserve">公共广播系统清单及参数 </t>
  </si>
  <si>
    <t>舞台灯光系统</t>
  </si>
  <si>
    <t>音体教室灯光配置</t>
  </si>
  <si>
    <t>一体机</t>
  </si>
  <si>
    <t>65英寸幼教平板，参数见附件</t>
  </si>
  <si>
    <t>台</t>
  </si>
  <si>
    <t>功能厅音响设</t>
  </si>
  <si>
    <t>音体教室音响设备清单及参数</t>
  </si>
  <si>
    <t>合计</t>
  </si>
  <si>
    <t>产品名称</t>
  </si>
  <si>
    <t>参数</t>
  </si>
  <si>
    <t>单价</t>
  </si>
  <si>
    <t>总价</t>
  </si>
  <si>
    <t>外围跟厨房</t>
  </si>
  <si>
    <t>摄像头</t>
  </si>
  <si>
    <t>全彩带夜视，200万像素，防水IP66, 红外补光30米以上，视频压缩H265, POE供电，
电源线，一体线1.0以上国标  
现场施工要立杆，挖沟布线，要美观，整洁</t>
  </si>
  <si>
    <t>个</t>
  </si>
  <si>
    <t>全彩带夜视，300万像素，防水IP66, 红外补光30米以上，视频压缩H265, POE供电，
电源线，一体线1.0以上国标  
现场施工要立杆，挖沟布线，要美观，整洁</t>
  </si>
  <si>
    <t>电源</t>
  </si>
  <si>
    <t>12V2A</t>
  </si>
  <si>
    <t>支架</t>
  </si>
  <si>
    <t>鸭嘴</t>
  </si>
  <si>
    <t>立杆</t>
  </si>
  <si>
    <t>3.5米标准组合杆</t>
  </si>
  <si>
    <t>根</t>
  </si>
  <si>
    <t>弱电盒</t>
  </si>
  <si>
    <t>放置设备</t>
  </si>
  <si>
    <t>弱电箱</t>
  </si>
  <si>
    <t>300*400</t>
  </si>
  <si>
    <t>录像机</t>
  </si>
  <si>
    <t>32路4盘位</t>
  </si>
  <si>
    <t>硬盘</t>
  </si>
  <si>
    <t>8T(储存1个月）</t>
  </si>
  <si>
    <t>光纤相关设备</t>
  </si>
  <si>
    <t>收发器，尾纤，终端，溶解等</t>
  </si>
  <si>
    <t>批</t>
  </si>
  <si>
    <t>光纤</t>
  </si>
  <si>
    <t>电信级12芯</t>
  </si>
  <si>
    <t>米</t>
  </si>
  <si>
    <t>交换机</t>
  </si>
  <si>
    <t>8口</t>
  </si>
  <si>
    <t>超五类网线</t>
  </si>
  <si>
    <t>国标</t>
  </si>
  <si>
    <t>监控专用电源线</t>
  </si>
  <si>
    <t>国标RVV</t>
  </si>
  <si>
    <t>扎带，水晶头，管卡，PVC线管，电胶布等</t>
  </si>
  <si>
    <t>人工费用</t>
  </si>
  <si>
    <t>公共广播系统清单及参数</t>
  </si>
  <si>
    <t>设备或材料名称</t>
  </si>
  <si>
    <t>产品图</t>
  </si>
  <si>
    <t>壁挂音柱40W</t>
  </si>
  <si>
    <t xml:space="preserve">1、全天候设计（防水、耐热、抗硫），可在多种特殊环境下长期使用
2、高灵敏度、高声压级设计，宽广的频响覆盖范围
3、声音清晰纯净，轻松应对各种背景音乐和语音扩声需求 
4、简约大方的外观设计，能与各种场合融合 
喇叭口径 低音4”×2，高音3”×1
额定功率20W
最大功率40W
额定输入70V/100V
灵敏度91dB
频响范围120Hz-18KHz
最大声压级104dB
外形尺寸（mm）151×132×419
</t>
  </si>
  <si>
    <t>无线麦克</t>
  </si>
  <si>
    <t xml:space="preserve">UHF600-699,一拖二红外自动对频 
最大使用距离80米，理想使用距离30米
使用lD导频锁频技术,相同频率也不受扞扰而影响正常使用。          </t>
  </si>
  <si>
    <t>功放主机120W</t>
  </si>
  <si>
    <t xml:space="preserve">1、提供100V/70V定压输出及4-16Ω输出
2、3路MIC、2路AUX输入
3、MIC1具有优先默音功能
4、1路扩展输出口，可用于功率扩展
5、温度保护、过压及过载保护、短路保护
额定功率 120W
功   耗  180W
输入灵敏度 AUX 250mV（非平衡）MIC 5 mV（非平衡）
音量调整范围  BASS: ±10dB  TREBLE: ±10dB
线性失真 ≤1%（100%功率）
信 噪 比 LINE≥86dB  MIC≥72dB
优先级别  MIC1优先
频率响应  70Hz-18KHz（±3dB)
输出调整率 &lt;3dB
辅助输出 非平衡0.775V
保    护 过载保护、短路保护、过温保护
供电电源 AC220V±10% 50Hz-60Hz
机身尺寸（mm）307*440*88mm </t>
  </si>
  <si>
    <t>安装 调试 配线 线路优化 运费（综合类别费用）</t>
  </si>
  <si>
    <t>项</t>
  </si>
  <si>
    <t>设备总计（未税）：</t>
  </si>
  <si>
    <t xml:space="preserve">        音体教室舞台灯光清单及参数</t>
  </si>
  <si>
    <t>品名</t>
  </si>
  <si>
    <t>品牌型号</t>
  </si>
  <si>
    <t>产品图片</t>
  </si>
  <si>
    <t>性能</t>
  </si>
  <si>
    <t>效果</t>
  </si>
  <si>
    <t>金额</t>
  </si>
  <si>
    <t>面光灯</t>
  </si>
  <si>
    <t>暖白帕灯</t>
  </si>
  <si>
    <t>PZ-002</t>
  </si>
  <si>
    <t xml:space="preserve">电压：AC　110V-220V/50-60HZ 
总功率：150W 
光源：暖光
光色温：暖白3200K
通道模式：2CHS/4通道
光源寿命：50000-100000　hours 
调光频率：1000Hz 
驱动电流：700mA
控制信号：DMX512
控制模式：自走，主从
DMX通道：6通道
发光角度：45°/80° 可选
防护等级：IP20   </t>
  </si>
  <si>
    <t>染色灯</t>
  </si>
  <si>
    <t>54颗全彩帕灯</t>
  </si>
  <si>
    <t>SY-003</t>
  </si>
  <si>
    <t>光源：54颗1W LED 
电源：AC90-250V/50-60HZ
总功率：60W
光源寿命：6-10万小时
LED角度：25°
控制方式：自动/声控/ DMX/主从
DMX通道：8
净重/毛重：2.3/2.5KG
尺寸：250*250*360mm 
描述：铸铝外壳，颜色速度可调（可定制手拉手电源线）</t>
  </si>
  <si>
    <t>控制器+外设部分</t>
  </si>
  <si>
    <t>240控台</t>
  </si>
  <si>
    <t>WK-240</t>
  </si>
  <si>
    <t>可控制12/24台16通道电脑灯，可存储场景12/24个，程序12个，
程序最大步数为20/40步，程序总步数240/480步，总通道240个，
调光通道48个，可分控、点控、集控。LCD液晶显示屏，16*2字符。
电压：AC200-240V, 50HZ</t>
  </si>
  <si>
    <t xml:space="preserve"> </t>
  </si>
  <si>
    <t xml:space="preserve">                                                         设备总合计(元）:</t>
  </si>
  <si>
    <t>小灯钩</t>
  </si>
  <si>
    <t>S013</t>
  </si>
  <si>
    <t>安装支架</t>
  </si>
  <si>
    <t>定制</t>
  </si>
  <si>
    <t>安装调试</t>
  </si>
  <si>
    <t>物流、安装费、调试费</t>
  </si>
  <si>
    <t>人</t>
  </si>
  <si>
    <t xml:space="preserve">安装辅材总合计(元）:       </t>
  </si>
  <si>
    <t xml:space="preserve">总合计(元）未税:     </t>
  </si>
  <si>
    <t>一体机参数</t>
  </si>
  <si>
    <t>整机要求：</t>
  </si>
  <si>
    <t>一、整体设计参数要求：
1.显示尺寸：≥ 65英寸；背光：DLED背光；待机功率≤0.5W；分辨率：3840×2160；液晶屏A级标准。
2.★自带安卓操作系统：安卓版本不低于Android9.0 ；与可插拔式电脑系统形成双系统；至少采用四核CPU、双核GPU；RAM≥4G，ROM≥32G。（提供所投产品规格书并加盖制造商公章）
3.红外触控技术：在Android、Windows系统双系统下均支持20点触控，支持多人同时书写和擦除。
4.整机前置一个多功能电源按键，开机状态下短按进入节能模式；长按实现开关机。
5.内置扩音器：整机内置 2.0 声道扬声器，前朝向 10W中高音扬声器 2 个额定总功率 20W。
6.电脑无线传屏：可将电脑画面实时传输到大屏，并且可将大屏上的触控信号回传至电脑中，实现反向操作；整机支持同时接收并显示4个电脑画面。
7、★提供国家强制性产品认证证书、节能认证证书（能效等级需为一级）
二、内置电脑模块参数要求：
1、至少搭载Intel酷睿系列第六代 i5或以上CPU，内存≥8GB DDR4笔记本内存或以上配置，硬盘≥256GB或以上SSD固态硬盘。
2、和整机的连接采用万兆级接口，传输速率≥10Gbps。
3、具有独立非外扩展的视频输出接口：≥1路HDMI ，USB3.0接口：≥4路，VGA接口：≥1路。</t>
  </si>
  <si>
    <t>整机内置备授课软件：</t>
  </si>
  <si>
    <t>1．采用备授课一体化框架设计，教师可根据教学场景自由切换备课模式与触控交互教学模式。
2．支持课件云同步，课件上的所有修改、操作均可自动同步至云端，无需单独保存上传，确保多终端调用同个课件均为最新版本，只需联网登录备授课软件即可获取课件。
3．汉字教学工具：具备汉字生字卡，直观展示汉字部首、笔画数量，笔画书写支持分步展示和连续展示，支持汉字朗读。
4．专用美术画板工具：提供铅笔、毛笔、油画笔等笔触，具备符合绘画调色教学需求的模拟调色盘，可选择不同颜色混合调色。
5．英汉字典：支持输入英文字母、单词，单词可生成包含释义、近义词并支持英语朗读。
6．提供丰富的地理教学图集，可查看行星的详细数据信息和内部结构信息（地壳、地幔、外核、内核等），支持地球模型直接进行平面/立体转换，清晰展现地球表面的六大板块、降水分布、气温分布、气候分布、人口分布、表层洋流、陆地自然带、海平面等压线等内容。
互动分类游戏：支持创建互动分类游戏；不少于10种游戏模板，可轻松生成互动分类游戏，提升课堂趣味性。</t>
  </si>
  <si>
    <t>内置幼儿教学资源：</t>
  </si>
  <si>
    <t>1．系统资源严格依据《3-6岁儿童学习与发展指南》与《幼儿园指导纲要》编制而成，资源内容涵盖健康、语言、社会、科学、艺术等五个领域。
2．系统主要分为应用和资源两大特色教学功能：
3．资源包括：儿童普通读物动画和视频资源列表（2600个及以上）；
4．应用包括：“主题课程、特色课堂、电子白板、工具”等。
5．系统提供相对成体系的课程，不仅仅是课件，老师授课一键调用资源及其方便简单。
6．系统提供：主题绘本，礼仪与安全，国学经典，幼儿才艺，剑桥主题英语，剑桥互动英语，经典童话故事，行为习惯故事，多元主题活动，潜能互动课程，手指操，蒙氏快乐阅读12类五大领域教育资源。
7．幼教系统不低于2900条1080P高清视频和高清动画资源。</t>
  </si>
  <si>
    <t>助手软件</t>
  </si>
  <si>
    <t>1．提供符合幼教风格的快捷桌面，用户可以快捷进入白板，相机，文件管理及更多应用；
2．桌面支持最大化与最小化切换，打开应用后，桌面自动进入最小化，不影响应用正常使用，同时支持随意拖拽；
3．支持自定义设备名称：教师可以自定义编辑主页名称，如“XX幼儿园小一班”；
4．提供更多应用功能列表，用户可以快速定位应用；同时支持用户管理应用，教师可以根据教学需要增加需要的应用，以及删除不需要的应用；
5．返回windows桌面：提供快捷返回windows界面功能；
自动更新检测：系统自动监测是否当前为最新版本，若不在最新版本，可进行一键更新；</t>
  </si>
  <si>
    <t>配套幼教智能笔</t>
  </si>
  <si>
    <t>1.整体功能：配置不少于5个物理功能按键，支持上下翻页，音量调节，播放暂停，录音，语音操控，点读教学等功能；
2.扫书点读：支持扫书点读操控，可通过配套的主题课程教材进行点读操控，自动打开交互智能平板上里安装的数字教学课程内容应用，无需单独登录或者启动程序，支持点击OK键在flash视频动画播放/暂停，教学精彩一触即达，点读头响应延时≤40ms；（提供国家级检测机构所出具的权威检测报告复印件并加盖厂家公章）
3.智能遥控：支持智能摇控功能，短按实现翻页控制，兼容白板软件、PPT、PDF等多种演示软件课件，长按音量大小调整；支持播放/暂停等操作；
4.语音操控：支持语音识别操控，可直接通过语音打开PC内已安装的应用、音量大小调整、打开关闭应用软件等系统操作；可直接通过语音调用搜索课件内容，检索对应课程等，轻松掌控课堂教学活动；
5.一键录音：支持一键录音，自动分段存储；录音内容可存储在笔内部，内存不少于512MB；
6.录音转写：提供录音转写工具软件，用户可以将录音文件上传云端进行转写，云端支持语音及转写后文档保存；转写成功后笔内部录音文件自动删除，避免文件冗余；（提供国家级检测机构所出具的权威检测报告复印件并加盖厂家公章）
7.无线接收器：采用RF 2.4GHz无线连接方式，无线接收器采用磁性吸附设计，不易丢失，1对1自动匹配，即插即用；
8.自动节能：支持智能休眠节电，大于3分钟不使用时，自动断开进入待机状态；大于10分钟不使用时，自动关机；待机状态下，晃动笔，自动唤醒。保障笔使用不当造成电量损耗；
9.锂电池：内置锂电池驱动，支持USB充电，联机使用时，满载续航能力大于4小时；脱机使用时，续航能力大于72小时；
10.配套书籍：配套提供5本或以上《幼儿多元能力主题活动》主题图书教材，在主题活动中为幼儿安排了涵盖社会、健康、语言、科学、艺术等发展领域的课程知识，激发幼儿探索世界的兴趣，发掘幼儿深藏的潜能。课程设计符合幼儿生理、心理的发展规律,通过多媒体的视频动漫点读教学,给幼儿营造生动活泼、丰富多彩的课堂教学环境。</t>
  </si>
  <si>
    <t>技术参数及指标</t>
  </si>
  <si>
    <t>图片</t>
  </si>
  <si>
    <t>品牌/产地</t>
  </si>
  <si>
    <t>总价（元）</t>
  </si>
  <si>
    <t>主音响</t>
  </si>
  <si>
    <t>单元类型：1×3”(75×)高频压缩驱动器 1×15”低音 频率响应：55Hz ~18KHz额定功率：500W灵敏度：99db
最大声压级：124db阻抗：8Ω标准覆盖角：80°* 50°可出 厂家具有3A证书、ISO90001证书 产品具有MA机构的检测报告</t>
  </si>
  <si>
    <t>中国</t>
  </si>
  <si>
    <t>只</t>
  </si>
  <si>
    <t>辅助音响</t>
  </si>
  <si>
    <t>单元类型：低频 12”铁氧体低音单元（170磁）高频1.75”(44.4芯) 频率响应：60Hz ~20KHz 额定功率：450W 灵敏度：98db 最大声压级：124db 覆盖角度：90°* 60°阻抗：8Ω 厂家具有3A证书、ISO90001证书 产品具有MA机构的检测报告</t>
  </si>
  <si>
    <t>辅助音响
功放</t>
  </si>
  <si>
    <t>立体声模式   每声道平均持续输出功率8Ω 20Hz-20KHz 0.03％THD   600W4Ω 20Hz-20KHz 0.05％THD   900W2Ω 1KHz  1％THD 1100W桥接音声道模式 具有开机保护、短路、直流、过热、复位开关和超音频保护装置负载保护   自动哑音开/关，直流故障电源自动断开  厂家具有3A证书、ISO90001证书 产品具有国家3C认证</t>
  </si>
  <si>
    <t>主音响
功放</t>
  </si>
  <si>
    <t>立体声模式   每声道平均持续输出功率8Ω 20Hz-20KHz 0.03％THD  800W4Ω 20Hz-20KHz 0.05％THD   1200W2Ω 1KHz  1％THD 1400W桥接音声道模式    平衡持续输出功率8Ω  20Hz-20KHz 0.1％THD  具有开机保护、短路、直流、过热、复位开关和超音频保护装置负载保护  自动哑音开/关，直流故障电源 厂家具有3A证书、ISO90001证书 产品具有国家3C认证</t>
  </si>
  <si>
    <t>调音台</t>
  </si>
  <si>
    <t>话筒：6通道频响：+0.5dB/-0.5dB（20Hz-20kHz）总谐波失真：0.03%@+14dBu（20 Hz-20kHz）输入通道：12通道：单声道：4；立体声：4输出通道：STEREO OUT：2；PHONES：1母线：立体声：1；编组：2，AUX（包括FX）USB音频：USB音频2.0兼容 采样率：最大192kHz，Bit深度24-bit幻象电源电压：+48V内建数字效果：24编程</t>
  </si>
  <si>
    <t>真分集无线麦</t>
  </si>
  <si>
    <t>接收机 RECEIVER频率范围Frequency range:  740—800MHz可调信道数Adjustable number of channels:  100X2=200震荡方式Vibration mode:  锁相环（PLL)频率合成频率稳定性Frequency Stability:  ±10ppm接收方式The receiving mode:  超外差二次变频分集类型Diversity Type:  双调谐眞分集自动选讯接收灵敏度Receiver sensitivity:  -95dBm音频频响Audio Frequency Response :  40--18KHz失真度Distortion:  ≤0.5%信噪比Signal to Noise Ratio:  ≥110dB音频输出Audio output:  平衡输出和不平衡输出电源规格Power supply:  110-240V-12V 50-60Hz（开关电源适配器）发射机 TRANSMITTER频率范围Frequency range:  740—800MHz可调信道数Adjustable number of channels:  100X2=200震荡方式Vibration mode:  锁相环（PLL)频率合成频率稳定性Frequency Stability:  ±10ppm调制方式Modulation:  调频（FM）射频功率RF power: 10--30mW音频频响Audio Frequency Response:  40--18KHz失真度Distortion:  ≤0.5%电池规格Battery:  2x1.5V AA Size电池寿命Battery Life:  8—15小时 厂家具有3A证书、ISO90001证书</t>
  </si>
  <si>
    <t>音响数字处理器</t>
  </si>
  <si>
    <t xml:space="preserve">输入/输出通道  4入8出4Input/8Output 每个输入通道功能   Each Input  channel 静音Mute √ 延时Delay 每个通道设立单独延时，调节范围  adj range: 0-1000ms。 极性Poalr 同相（+）反相（-）In phase(+) &amp; reversed phase( -) 均衡EQ 6个参量均衡,中心频率点(FREQ)：20Hz-20KHz   厂家具有3A证书、ISO90001证书 产品具有MA机构的检测报告、调式软件有专业音频处理设备控制软件著作权登记证                                       </t>
  </si>
  <si>
    <t>机柜</t>
  </si>
  <si>
    <t>线材、配件</t>
  </si>
  <si>
    <t>过机线、音箱吊件、系统接插件、音响支架等</t>
  </si>
  <si>
    <t>安装调式费</t>
  </si>
  <si>
    <t>小计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</si>
</sst>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#,##0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u/>
      <sz val="12"/>
      <name val="宋体"/>
      <charset val="134"/>
    </font>
    <font>
      <sz val="10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0" fontId="17" fillId="0" borderId="0"/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0" fillId="10" borderId="6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4" fillId="0" borderId="0"/>
    <xf numFmtId="0" fontId="30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32" fillId="14" borderId="5" applyNumberFormat="0" applyAlignment="0" applyProtection="0">
      <alignment vertical="center"/>
    </xf>
    <xf numFmtId="0" fontId="33" fillId="15" borderId="10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0" borderId="0"/>
    <xf numFmtId="0" fontId="24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24" fillId="0" borderId="0" applyBorder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2" fillId="0" borderId="0" xfId="0" applyFont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0" borderId="0" xfId="0" applyFont="1">
      <alignment vertical="center"/>
    </xf>
    <xf numFmtId="0" fontId="8" fillId="0" borderId="1" xfId="54" applyFont="1" applyBorder="1" applyAlignment="1">
      <alignment horizontal="center" vertical="center"/>
    </xf>
    <xf numFmtId="0" fontId="9" fillId="0" borderId="1" xfId="54" applyFont="1" applyBorder="1" applyAlignment="1">
      <alignment horizontal="center" vertical="center"/>
    </xf>
    <xf numFmtId="0" fontId="4" fillId="2" borderId="1" xfId="54" applyNumberFormat="1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1" fillId="0" borderId="2" xfId="54" applyNumberFormat="1" applyFont="1" applyFill="1" applyBorder="1" applyAlignment="1">
      <alignment horizontal="left" vertical="center" wrapText="1"/>
    </xf>
    <xf numFmtId="0" fontId="1" fillId="0" borderId="4" xfId="54" applyNumberFormat="1" applyFont="1" applyFill="1" applyBorder="1" applyAlignment="1">
      <alignment horizontal="left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1" fillId="0" borderId="1" xfId="54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1" fillId="0" borderId="2" xfId="54" applyFont="1" applyFill="1" applyBorder="1" applyAlignment="1">
      <alignment horizontal="right" vertical="center"/>
    </xf>
    <xf numFmtId="0" fontId="1" fillId="0" borderId="4" xfId="54" applyFont="1" applyFill="1" applyBorder="1" applyAlignment="1">
      <alignment horizontal="right" vertical="center"/>
    </xf>
    <xf numFmtId="0" fontId="1" fillId="0" borderId="1" xfId="14" applyFont="1" applyFill="1" applyBorder="1" applyAlignment="1">
      <alignment horizontal="center" vertical="center" wrapText="1"/>
    </xf>
    <xf numFmtId="0" fontId="10" fillId="0" borderId="2" xfId="54" applyFont="1" applyFill="1" applyBorder="1" applyAlignment="1">
      <alignment horizontal="center" vertical="center"/>
    </xf>
    <xf numFmtId="0" fontId="1" fillId="0" borderId="2" xfId="14" applyFont="1" applyFill="1" applyBorder="1" applyAlignment="1">
      <alignment horizontal="center" vertical="center" wrapText="1"/>
    </xf>
    <xf numFmtId="0" fontId="1" fillId="0" borderId="4" xfId="14" applyFont="1" applyFill="1" applyBorder="1" applyAlignment="1">
      <alignment horizontal="center" vertical="center" wrapText="1"/>
    </xf>
    <xf numFmtId="0" fontId="1" fillId="0" borderId="3" xfId="14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178" fontId="9" fillId="0" borderId="1" xfId="54" applyNumberFormat="1" applyFont="1" applyBorder="1" applyAlignment="1">
      <alignment horizontal="center" vertical="center"/>
    </xf>
    <xf numFmtId="178" fontId="4" fillId="2" borderId="1" xfId="54" applyNumberFormat="1" applyFont="1" applyFill="1" applyBorder="1" applyAlignment="1">
      <alignment horizontal="center" vertical="center"/>
    </xf>
    <xf numFmtId="178" fontId="1" fillId="0" borderId="4" xfId="54" applyNumberFormat="1" applyFont="1" applyFill="1" applyBorder="1" applyAlignment="1">
      <alignment horizontal="left" vertical="center" wrapText="1"/>
    </xf>
    <xf numFmtId="178" fontId="1" fillId="0" borderId="3" xfId="54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10" fillId="0" borderId="1" xfId="52" applyNumberFormat="1" applyFont="1" applyFill="1" applyBorder="1" applyAlignment="1">
      <alignment horizontal="center" vertical="center"/>
    </xf>
    <xf numFmtId="178" fontId="1" fillId="0" borderId="1" xfId="54" applyNumberFormat="1" applyFont="1" applyFill="1" applyBorder="1" applyAlignment="1">
      <alignment horizontal="left" vertical="center" wrapText="1"/>
    </xf>
    <xf numFmtId="178" fontId="1" fillId="0" borderId="3" xfId="54" applyNumberFormat="1" applyFont="1" applyFill="1" applyBorder="1" applyAlignment="1">
      <alignment horizontal="right" vertical="center"/>
    </xf>
    <xf numFmtId="178" fontId="1" fillId="0" borderId="1" xfId="54" applyNumberFormat="1" applyFont="1" applyFill="1" applyBorder="1" applyAlignment="1">
      <alignment horizontal="center" vertical="center"/>
    </xf>
    <xf numFmtId="178" fontId="10" fillId="0" borderId="3" xfId="54" applyNumberFormat="1" applyFont="1" applyFill="1" applyBorder="1" applyAlignment="1">
      <alignment horizontal="center" vertical="center"/>
    </xf>
    <xf numFmtId="178" fontId="10" fillId="0" borderId="3" xfId="1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3" fillId="0" borderId="1" xfId="56" applyFont="1" applyFill="1" applyBorder="1" applyAlignment="1">
      <alignment horizontal="center" vertical="center" wrapText="1"/>
    </xf>
    <xf numFmtId="0" fontId="11" fillId="0" borderId="1" xfId="56" applyFont="1" applyFill="1" applyBorder="1" applyAlignment="1">
      <alignment horizontal="center" vertical="center" wrapText="1"/>
    </xf>
    <xf numFmtId="0" fontId="11" fillId="0" borderId="1" xfId="56" applyFont="1" applyFill="1" applyBorder="1" applyAlignment="1">
      <alignment horizontal="left" vertical="center" wrapText="1"/>
    </xf>
    <xf numFmtId="0" fontId="4" fillId="2" borderId="1" xfId="22" applyNumberFormat="1" applyFont="1" applyFill="1" applyBorder="1" applyAlignment="1">
      <alignment horizontal="center" vertical="center" wrapText="1"/>
    </xf>
    <xf numFmtId="0" fontId="4" fillId="2" borderId="1" xfId="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3" xfId="0" applyFont="1" applyFill="1" applyBorder="1">
      <alignment vertical="center"/>
    </xf>
    <xf numFmtId="0" fontId="15" fillId="4" borderId="3" xfId="0" applyFont="1" applyFill="1" applyBorder="1">
      <alignment vertical="center"/>
    </xf>
  </cellXfs>
  <cellStyles count="59">
    <cellStyle name="常规" xfId="0" builtinId="0"/>
    <cellStyle name="A4 Small 210 x 297 mm 2 3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总统VIP豪华房 2" xfId="52"/>
    <cellStyle name="常规 8 2 2" xfId="53"/>
    <cellStyle name="A4 Small 210 x 297 mm 2 3" xfId="54"/>
    <cellStyle name="常规_配置清单_3" xfId="55"/>
    <cellStyle name="_ET_STYLE_NoName_00__Sheet1" xfId="56"/>
    <cellStyle name="常规_Sheet1" xfId="57"/>
    <cellStyle name="常规 3" xfId="58"/>
  </cellStyles>
  <tableStyles count="0" defaultTableStyle="TableStyleMedium2" defaultPivotStyle="PivotStyleLight16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png"/><Relationship Id="rId3" Type="http://schemas.openxmlformats.org/officeDocument/2006/relationships/image" Target="../media/image15.GIF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485775</xdr:colOff>
      <xdr:row>5</xdr:row>
      <xdr:rowOff>666750</xdr:rowOff>
    </xdr:from>
    <xdr:to>
      <xdr:col>3</xdr:col>
      <xdr:colOff>1505585</xdr:colOff>
      <xdr:row>6</xdr:row>
      <xdr:rowOff>664210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86650" y="3816350"/>
          <a:ext cx="1019810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10</xdr:row>
      <xdr:rowOff>257175</xdr:rowOff>
    </xdr:from>
    <xdr:to>
      <xdr:col>3</xdr:col>
      <xdr:colOff>1543685</xdr:colOff>
      <xdr:row>10</xdr:row>
      <xdr:rowOff>942975</xdr:rowOff>
    </xdr:to>
    <xdr:pic>
      <xdr:nvPicPr>
        <xdr:cNvPr id="9" name="图片 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505700" y="7686675"/>
          <a:ext cx="1038860" cy="68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266065</xdr:colOff>
      <xdr:row>3</xdr:row>
      <xdr:rowOff>432435</xdr:rowOff>
    </xdr:from>
    <xdr:to>
      <xdr:col>2</xdr:col>
      <xdr:colOff>998220</xdr:colOff>
      <xdr:row>3</xdr:row>
      <xdr:rowOff>1073150</xdr:rowOff>
    </xdr:to>
    <xdr:pic>
      <xdr:nvPicPr>
        <xdr:cNvPr id="2" name="Picture 16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8940" y="4102735"/>
          <a:ext cx="73215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64135</xdr:colOff>
      <xdr:row>4</xdr:row>
      <xdr:rowOff>2322195</xdr:rowOff>
    </xdr:from>
    <xdr:to>
      <xdr:col>2</xdr:col>
      <xdr:colOff>1192530</xdr:colOff>
      <xdr:row>4</xdr:row>
      <xdr:rowOff>2595880</xdr:rowOff>
    </xdr:to>
    <xdr:pic>
      <xdr:nvPicPr>
        <xdr:cNvPr id="3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7010" y="7211695"/>
          <a:ext cx="112839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409575</xdr:colOff>
      <xdr:row>2</xdr:row>
      <xdr:rowOff>1169035</xdr:rowOff>
    </xdr:from>
    <xdr:to>
      <xdr:col>2</xdr:col>
      <xdr:colOff>804545</xdr:colOff>
      <xdr:row>2</xdr:row>
      <xdr:rowOff>2341245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22450" y="2032635"/>
          <a:ext cx="394970" cy="1172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29845</xdr:colOff>
      <xdr:row>11</xdr:row>
      <xdr:rowOff>10160</xdr:rowOff>
    </xdr:from>
    <xdr:to>
      <xdr:col>4</xdr:col>
      <xdr:colOff>29845</xdr:colOff>
      <xdr:row>11</xdr:row>
      <xdr:rowOff>10160</xdr:rowOff>
    </xdr:to>
    <xdr:pic>
      <xdr:nvPicPr>
        <xdr:cNvPr id="2" name="Picture 2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9345" y="1066546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93980</xdr:colOff>
      <xdr:row>9</xdr:row>
      <xdr:rowOff>171450</xdr:rowOff>
    </xdr:from>
    <xdr:to>
      <xdr:col>3</xdr:col>
      <xdr:colOff>1300480</xdr:colOff>
      <xdr:row>9</xdr:row>
      <xdr:rowOff>1008380</xdr:rowOff>
    </xdr:to>
    <xdr:pic>
      <xdr:nvPicPr>
        <xdr:cNvPr id="3" name="图片 5" descr="T1FAaNFcldXXXXXXXX_!!2-item_pic.png_400x4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51380" y="9023350"/>
          <a:ext cx="1206500" cy="83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313690</xdr:colOff>
      <xdr:row>3</xdr:row>
      <xdr:rowOff>140335</xdr:rowOff>
    </xdr:from>
    <xdr:to>
      <xdr:col>3</xdr:col>
      <xdr:colOff>771525</xdr:colOff>
      <xdr:row>3</xdr:row>
      <xdr:rowOff>140335</xdr:rowOff>
    </xdr:to>
    <xdr:pic>
      <xdr:nvPicPr>
        <xdr:cNvPr id="4" name="图片 2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090" y="1346835"/>
          <a:ext cx="4578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</xdr:row>
      <xdr:rowOff>41275</xdr:rowOff>
    </xdr:from>
    <xdr:to>
      <xdr:col>3</xdr:col>
      <xdr:colOff>1289685</xdr:colOff>
      <xdr:row>5</xdr:row>
      <xdr:rowOff>1352550</xdr:rowOff>
    </xdr:to>
    <xdr:pic>
      <xdr:nvPicPr>
        <xdr:cNvPr id="5" name="图片 25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4390" y="4244975"/>
          <a:ext cx="1242695" cy="131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55245</xdr:colOff>
      <xdr:row>5</xdr:row>
      <xdr:rowOff>524510</xdr:rowOff>
    </xdr:from>
    <xdr:to>
      <xdr:col>5</xdr:col>
      <xdr:colOff>2178685</xdr:colOff>
      <xdr:row>5</xdr:row>
      <xdr:rowOff>1560830</xdr:rowOff>
    </xdr:to>
    <xdr:pic>
      <xdr:nvPicPr>
        <xdr:cNvPr id="6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33415" y="4728210"/>
          <a:ext cx="2123440" cy="103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111760</xdr:colOff>
      <xdr:row>3</xdr:row>
      <xdr:rowOff>668655</xdr:rowOff>
    </xdr:from>
    <xdr:to>
      <xdr:col>3</xdr:col>
      <xdr:colOff>1353185</xdr:colOff>
      <xdr:row>3</xdr:row>
      <xdr:rowOff>1979930</xdr:rowOff>
    </xdr:to>
    <xdr:pic>
      <xdr:nvPicPr>
        <xdr:cNvPr id="7" name="图片 25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9160" y="1875155"/>
          <a:ext cx="1241425" cy="131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</xdr:colOff>
      <xdr:row>3</xdr:row>
      <xdr:rowOff>627380</xdr:rowOff>
    </xdr:from>
    <xdr:to>
      <xdr:col>5</xdr:col>
      <xdr:colOff>2245995</xdr:colOff>
      <xdr:row>3</xdr:row>
      <xdr:rowOff>2078990</xdr:rowOff>
    </xdr:to>
    <xdr:pic>
      <xdr:nvPicPr>
        <xdr:cNvPr id="8" name="图片 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25160" y="1833880"/>
          <a:ext cx="2199005" cy="145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7</xdr:row>
      <xdr:rowOff>305435</xdr:rowOff>
    </xdr:from>
    <xdr:to>
      <xdr:col>3</xdr:col>
      <xdr:colOff>1355725</xdr:colOff>
      <xdr:row>7</xdr:row>
      <xdr:rowOff>1114425</xdr:rowOff>
    </xdr:to>
    <xdr:pic>
      <xdr:nvPicPr>
        <xdr:cNvPr id="9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11375" y="7252335"/>
          <a:ext cx="1301750" cy="808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469265</xdr:colOff>
      <xdr:row>2</xdr:row>
      <xdr:rowOff>31750</xdr:rowOff>
    </xdr:from>
    <xdr:to>
      <xdr:col>3</xdr:col>
      <xdr:colOff>1187450</xdr:colOff>
      <xdr:row>2</xdr:row>
      <xdr:rowOff>972185</xdr:rowOff>
    </xdr:to>
    <xdr:pic>
      <xdr:nvPicPr>
        <xdr:cNvPr id="2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8465" y="895350"/>
          <a:ext cx="71818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227330</xdr:colOff>
      <xdr:row>8</xdr:row>
      <xdr:rowOff>288290</xdr:rowOff>
    </xdr:from>
    <xdr:to>
      <xdr:col>3</xdr:col>
      <xdr:colOff>1445895</xdr:colOff>
      <xdr:row>8</xdr:row>
      <xdr:rowOff>791845</xdr:rowOff>
    </xdr:to>
    <xdr:pic>
      <xdr:nvPicPr>
        <xdr:cNvPr id="3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56530" y="13026390"/>
          <a:ext cx="121856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532130</xdr:colOff>
      <xdr:row>3</xdr:row>
      <xdr:rowOff>33020</xdr:rowOff>
    </xdr:from>
    <xdr:to>
      <xdr:col>3</xdr:col>
      <xdr:colOff>1127760</xdr:colOff>
      <xdr:row>3</xdr:row>
      <xdr:rowOff>814070</xdr:rowOff>
    </xdr:to>
    <xdr:pic>
      <xdr:nvPicPr>
        <xdr:cNvPr id="4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1330" y="2407920"/>
          <a:ext cx="59563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38100</xdr:colOff>
      <xdr:row>7</xdr:row>
      <xdr:rowOff>80010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61065" y="9220200"/>
          <a:ext cx="38100" cy="80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91440</xdr:colOff>
      <xdr:row>5</xdr:row>
      <xdr:rowOff>328930</xdr:rowOff>
    </xdr:from>
    <xdr:to>
      <xdr:col>3</xdr:col>
      <xdr:colOff>1616710</xdr:colOff>
      <xdr:row>5</xdr:row>
      <xdr:rowOff>713105</xdr:rowOff>
    </xdr:to>
    <xdr:pic>
      <xdr:nvPicPr>
        <xdr:cNvPr id="6" name="Picture 3478"/>
        <xdr:cNvPicPr>
          <a:picLocks noChangeAspect="1"/>
        </xdr:cNvPicPr>
      </xdr:nvPicPr>
      <xdr:blipFill>
        <a:blip r:embed="rId4"/>
        <a:srcRect l="9167" t="23010" r="6084" b="23579"/>
        <a:stretch>
          <a:fillRect/>
        </a:stretch>
      </xdr:blipFill>
      <xdr:spPr>
        <a:xfrm>
          <a:off x="5120640" y="5904230"/>
          <a:ext cx="1525270" cy="3841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64770</xdr:colOff>
      <xdr:row>4</xdr:row>
      <xdr:rowOff>353060</xdr:rowOff>
    </xdr:from>
    <xdr:to>
      <xdr:col>3</xdr:col>
      <xdr:colOff>1591945</xdr:colOff>
      <xdr:row>4</xdr:row>
      <xdr:rowOff>737235</xdr:rowOff>
    </xdr:to>
    <xdr:pic>
      <xdr:nvPicPr>
        <xdr:cNvPr id="7" name="Picture 3478"/>
        <xdr:cNvPicPr>
          <a:picLocks noChangeAspect="1"/>
        </xdr:cNvPicPr>
      </xdr:nvPicPr>
      <xdr:blipFill>
        <a:blip r:embed="rId4"/>
        <a:srcRect l="9167" t="23010" r="6084" b="23579"/>
        <a:stretch>
          <a:fillRect/>
        </a:stretch>
      </xdr:blipFill>
      <xdr:spPr>
        <a:xfrm>
          <a:off x="5093970" y="4150360"/>
          <a:ext cx="1527175" cy="3841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363220</xdr:colOff>
      <xdr:row>7</xdr:row>
      <xdr:rowOff>1146175</xdr:rowOff>
    </xdr:from>
    <xdr:to>
      <xdr:col>3</xdr:col>
      <xdr:colOff>1286510</xdr:colOff>
      <xdr:row>7</xdr:row>
      <xdr:rowOff>1936750</xdr:rowOff>
    </xdr:to>
    <xdr:pic>
      <xdr:nvPicPr>
        <xdr:cNvPr id="8" name="图片 2" descr="31E3F35B110F797D91E421DD1E8EE7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92420" y="10366375"/>
          <a:ext cx="92329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404495</xdr:colOff>
      <xdr:row>6</xdr:row>
      <xdr:rowOff>180975</xdr:rowOff>
    </xdr:from>
    <xdr:to>
      <xdr:col>3</xdr:col>
      <xdr:colOff>1376045</xdr:colOff>
      <xdr:row>6</xdr:row>
      <xdr:rowOff>1159510</xdr:rowOff>
    </xdr:to>
    <xdr:pic>
      <xdr:nvPicPr>
        <xdr:cNvPr id="9" name="图片 11" descr="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33695" y="7534275"/>
          <a:ext cx="971550" cy="978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85" zoomScaleNormal="85" workbookViewId="0">
      <selection activeCell="M5" sqref="M5"/>
    </sheetView>
  </sheetViews>
  <sheetFormatPr defaultColWidth="9" defaultRowHeight="14.25"/>
  <cols>
    <col min="1" max="1" width="9" style="90"/>
    <col min="2" max="2" width="18" style="90" customWidth="1"/>
    <col min="3" max="3" width="64.875" style="90" customWidth="1"/>
    <col min="4" max="4" width="25.375" style="90" customWidth="1"/>
    <col min="5" max="9" width="9.625" style="90" customWidth="1"/>
    <col min="10" max="16384" width="9" style="90"/>
  </cols>
  <sheetData>
    <row r="1" ht="34" customHeight="1" spans="1:9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ht="34" customHeight="1" spans="1:9">
      <c r="A2" s="92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92" t="s">
        <v>7</v>
      </c>
      <c r="H2" s="92" t="s">
        <v>8</v>
      </c>
      <c r="I2" s="99" t="s">
        <v>9</v>
      </c>
    </row>
    <row r="3" ht="57" customHeight="1" spans="1:9">
      <c r="A3" s="93">
        <v>1</v>
      </c>
      <c r="B3" s="93" t="s">
        <v>10</v>
      </c>
      <c r="C3" s="93" t="s">
        <v>11</v>
      </c>
      <c r="D3" s="93"/>
      <c r="E3" s="93" t="s">
        <v>12</v>
      </c>
      <c r="F3" s="93">
        <v>1</v>
      </c>
      <c r="G3" s="93">
        <v>2600</v>
      </c>
      <c r="H3" s="93">
        <f t="shared" ref="H3:H12" si="0">F3*G3</f>
        <v>2600</v>
      </c>
      <c r="I3" s="100"/>
    </row>
    <row r="4" ht="56" customHeight="1" spans="1:9">
      <c r="A4" s="93">
        <v>2</v>
      </c>
      <c r="B4" s="93" t="s">
        <v>13</v>
      </c>
      <c r="C4" s="93" t="s">
        <v>14</v>
      </c>
      <c r="D4" s="93"/>
      <c r="E4" s="93" t="s">
        <v>12</v>
      </c>
      <c r="F4" s="93">
        <v>1</v>
      </c>
      <c r="G4" s="93">
        <v>2600</v>
      </c>
      <c r="H4" s="93">
        <f t="shared" si="0"/>
        <v>2600</v>
      </c>
      <c r="I4" s="100"/>
    </row>
    <row r="5" ht="67" customHeight="1" spans="1:9">
      <c r="A5" s="93">
        <v>3</v>
      </c>
      <c r="B5" s="93" t="s">
        <v>15</v>
      </c>
      <c r="C5" s="93" t="s">
        <v>16</v>
      </c>
      <c r="D5" s="93"/>
      <c r="E5" s="93" t="s">
        <v>17</v>
      </c>
      <c r="F5" s="93">
        <v>1</v>
      </c>
      <c r="G5" s="93">
        <v>1500</v>
      </c>
      <c r="H5" s="93">
        <f t="shared" si="0"/>
        <v>1500</v>
      </c>
      <c r="I5" s="100"/>
    </row>
    <row r="6" s="89" customFormat="1" ht="82" customHeight="1" spans="1:9">
      <c r="A6" s="93">
        <v>4</v>
      </c>
      <c r="B6" s="94" t="s">
        <v>18</v>
      </c>
      <c r="C6" s="94" t="s">
        <v>19</v>
      </c>
      <c r="D6" s="94"/>
      <c r="E6" s="94" t="s">
        <v>12</v>
      </c>
      <c r="F6" s="94">
        <v>6.15</v>
      </c>
      <c r="G6" s="94">
        <v>6880</v>
      </c>
      <c r="H6" s="93">
        <f t="shared" si="0"/>
        <v>42312</v>
      </c>
      <c r="I6" s="101"/>
    </row>
    <row r="7" s="89" customFormat="1" ht="82" customHeight="1" spans="1:9">
      <c r="A7" s="93">
        <v>5</v>
      </c>
      <c r="B7" s="94" t="s">
        <v>20</v>
      </c>
      <c r="C7" s="94" t="s">
        <v>21</v>
      </c>
      <c r="D7" s="94"/>
      <c r="E7" s="94" t="s">
        <v>12</v>
      </c>
      <c r="F7" s="94">
        <v>4.5</v>
      </c>
      <c r="G7" s="94">
        <v>6880</v>
      </c>
      <c r="H7" s="93">
        <f t="shared" si="0"/>
        <v>30960</v>
      </c>
      <c r="I7" s="101"/>
    </row>
    <row r="8" s="89" customFormat="1" ht="82" customHeight="1" spans="1:9">
      <c r="A8" s="93">
        <v>6</v>
      </c>
      <c r="B8" s="95" t="s">
        <v>22</v>
      </c>
      <c r="C8" s="95" t="s">
        <v>23</v>
      </c>
      <c r="D8" s="95"/>
      <c r="E8" s="95" t="s">
        <v>24</v>
      </c>
      <c r="F8" s="95">
        <v>1</v>
      </c>
      <c r="G8" s="95">
        <v>32020</v>
      </c>
      <c r="H8" s="93">
        <f t="shared" si="0"/>
        <v>32020</v>
      </c>
      <c r="I8" s="102" t="s">
        <v>25</v>
      </c>
    </row>
    <row r="9" s="89" customFormat="1" ht="49" customHeight="1" spans="1:9">
      <c r="A9" s="93">
        <v>7</v>
      </c>
      <c r="B9" s="95" t="s">
        <v>26</v>
      </c>
      <c r="C9" s="95" t="s">
        <v>27</v>
      </c>
      <c r="D9" s="95"/>
      <c r="E9" s="95" t="s">
        <v>24</v>
      </c>
      <c r="F9" s="95">
        <v>1</v>
      </c>
      <c r="G9" s="95">
        <v>4650</v>
      </c>
      <c r="H9" s="93">
        <f t="shared" si="0"/>
        <v>4650</v>
      </c>
      <c r="I9" s="102" t="s">
        <v>25</v>
      </c>
    </row>
    <row r="10" s="89" customFormat="1" ht="42" customHeight="1" spans="1:9">
      <c r="A10" s="93">
        <v>8</v>
      </c>
      <c r="B10" s="95" t="s">
        <v>28</v>
      </c>
      <c r="C10" s="95" t="s">
        <v>29</v>
      </c>
      <c r="D10" s="95"/>
      <c r="E10" s="95" t="s">
        <v>24</v>
      </c>
      <c r="F10" s="95">
        <v>1</v>
      </c>
      <c r="G10" s="95">
        <v>13200</v>
      </c>
      <c r="H10" s="93">
        <f t="shared" si="0"/>
        <v>13200</v>
      </c>
      <c r="I10" s="102" t="s">
        <v>25</v>
      </c>
    </row>
    <row r="11" s="89" customFormat="1" ht="82.5" customHeight="1" spans="1:9">
      <c r="A11" s="93">
        <v>9</v>
      </c>
      <c r="B11" s="95" t="s">
        <v>30</v>
      </c>
      <c r="C11" s="95" t="s">
        <v>31</v>
      </c>
      <c r="D11" s="95"/>
      <c r="E11" s="95" t="s">
        <v>32</v>
      </c>
      <c r="F11" s="95">
        <v>14</v>
      </c>
      <c r="G11" s="95">
        <v>8800</v>
      </c>
      <c r="H11" s="93">
        <f t="shared" si="0"/>
        <v>123200</v>
      </c>
      <c r="I11" s="102" t="s">
        <v>25</v>
      </c>
    </row>
    <row r="12" s="89" customFormat="1" ht="37" customHeight="1" spans="1:9">
      <c r="A12" s="93">
        <v>10</v>
      </c>
      <c r="B12" s="95" t="s">
        <v>33</v>
      </c>
      <c r="C12" s="95" t="s">
        <v>34</v>
      </c>
      <c r="D12" s="95"/>
      <c r="E12" s="95" t="s">
        <v>24</v>
      </c>
      <c r="F12" s="95">
        <v>1</v>
      </c>
      <c r="G12" s="95">
        <v>29180</v>
      </c>
      <c r="H12" s="93">
        <f t="shared" si="0"/>
        <v>29180</v>
      </c>
      <c r="I12" s="102" t="s">
        <v>25</v>
      </c>
    </row>
    <row r="13" s="89" customFormat="1" ht="35" customHeight="1" spans="1:9">
      <c r="A13" s="96" t="s">
        <v>35</v>
      </c>
      <c r="B13" s="97"/>
      <c r="C13" s="97"/>
      <c r="D13" s="98"/>
      <c r="E13" s="94"/>
      <c r="F13" s="94"/>
      <c r="G13" s="94"/>
      <c r="H13" s="94">
        <f>SUM(H3:H12)</f>
        <v>282222</v>
      </c>
      <c r="I13" s="101"/>
    </row>
  </sheetData>
  <mergeCells count="3">
    <mergeCell ref="A1:I1"/>
    <mergeCell ref="A13:D13"/>
    <mergeCell ref="D6:D7"/>
  </mergeCells>
  <pageMargins left="0.196527777777778" right="0.196527777777778" top="0.393055555555556" bottom="0.393055555555556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C5" sqref="C5"/>
    </sheetView>
  </sheetViews>
  <sheetFormatPr defaultColWidth="9" defaultRowHeight="12" outlineLevelCol="6"/>
  <cols>
    <col min="1" max="1" width="5.875" style="80" customWidth="1"/>
    <col min="2" max="2" width="14.375" style="80" customWidth="1"/>
    <col min="3" max="3" width="47.5" style="80" customWidth="1"/>
    <col min="4" max="4" width="8.125" style="80" customWidth="1"/>
    <col min="5" max="5" width="8.125" style="81" customWidth="1"/>
    <col min="6" max="7" width="8.125" style="80" customWidth="1"/>
    <col min="8" max="16384" width="9" style="80"/>
  </cols>
  <sheetData>
    <row r="1" s="80" customFormat="1" ht="34" customHeight="1" spans="1:7">
      <c r="A1" s="82" t="s">
        <v>23</v>
      </c>
      <c r="B1" s="82"/>
      <c r="C1" s="82"/>
      <c r="D1" s="82"/>
      <c r="E1" s="82"/>
      <c r="F1" s="82"/>
      <c r="G1" s="82"/>
    </row>
    <row r="2" s="80" customFormat="1" ht="34" customHeight="1" spans="1:7">
      <c r="A2" s="83" t="s">
        <v>1</v>
      </c>
      <c r="B2" s="83" t="s">
        <v>36</v>
      </c>
      <c r="C2" s="83" t="s">
        <v>37</v>
      </c>
      <c r="D2" s="83" t="s">
        <v>5</v>
      </c>
      <c r="E2" s="84" t="s">
        <v>6</v>
      </c>
      <c r="F2" s="83" t="s">
        <v>38</v>
      </c>
      <c r="G2" s="83" t="s">
        <v>39</v>
      </c>
    </row>
    <row r="3" s="80" customFormat="1" ht="27" customHeight="1" spans="1:7">
      <c r="A3" s="85" t="s">
        <v>40</v>
      </c>
      <c r="B3" s="85"/>
      <c r="C3" s="85"/>
      <c r="D3" s="85"/>
      <c r="E3" s="85"/>
      <c r="F3" s="85"/>
      <c r="G3" s="85"/>
    </row>
    <row r="4" s="80" customFormat="1" ht="71" customHeight="1" spans="1:7">
      <c r="A4" s="85">
        <v>1</v>
      </c>
      <c r="B4" s="85" t="s">
        <v>41</v>
      </c>
      <c r="C4" s="86" t="s">
        <v>42</v>
      </c>
      <c r="D4" s="85" t="s">
        <v>43</v>
      </c>
      <c r="E4" s="85">
        <v>15</v>
      </c>
      <c r="F4" s="85">
        <v>295</v>
      </c>
      <c r="G4" s="85">
        <f>E4*F4</f>
        <v>4425</v>
      </c>
    </row>
    <row r="5" s="80" customFormat="1" ht="81" customHeight="1" spans="1:7">
      <c r="A5" s="85">
        <v>2</v>
      </c>
      <c r="B5" s="85" t="s">
        <v>41</v>
      </c>
      <c r="C5" s="86" t="s">
        <v>44</v>
      </c>
      <c r="D5" s="85" t="s">
        <v>43</v>
      </c>
      <c r="E5" s="85">
        <v>6</v>
      </c>
      <c r="F5" s="85">
        <v>295</v>
      </c>
      <c r="G5" s="85">
        <f t="shared" ref="G5:G18" si="0">E5*F5</f>
        <v>1770</v>
      </c>
    </row>
    <row r="6" s="80" customFormat="1" ht="27" customHeight="1" spans="1:7">
      <c r="A6" s="85">
        <v>3</v>
      </c>
      <c r="B6" s="85" t="s">
        <v>45</v>
      </c>
      <c r="C6" s="85" t="s">
        <v>46</v>
      </c>
      <c r="D6" s="85" t="s">
        <v>43</v>
      </c>
      <c r="E6" s="85">
        <v>21</v>
      </c>
      <c r="F6" s="85">
        <v>25</v>
      </c>
      <c r="G6" s="85">
        <f t="shared" si="0"/>
        <v>525</v>
      </c>
    </row>
    <row r="7" s="80" customFormat="1" ht="27" customHeight="1" spans="1:7">
      <c r="A7" s="85">
        <v>4</v>
      </c>
      <c r="B7" s="85" t="s">
        <v>47</v>
      </c>
      <c r="C7" s="85" t="s">
        <v>48</v>
      </c>
      <c r="D7" s="85" t="s">
        <v>32</v>
      </c>
      <c r="E7" s="85">
        <v>21</v>
      </c>
      <c r="F7" s="85">
        <v>25</v>
      </c>
      <c r="G7" s="85">
        <f t="shared" si="0"/>
        <v>525</v>
      </c>
    </row>
    <row r="8" s="80" customFormat="1" ht="27" customHeight="1" spans="1:7">
      <c r="A8" s="85">
        <v>5</v>
      </c>
      <c r="B8" s="85" t="s">
        <v>49</v>
      </c>
      <c r="C8" s="85" t="s">
        <v>50</v>
      </c>
      <c r="D8" s="85" t="s">
        <v>51</v>
      </c>
      <c r="E8" s="85">
        <v>4</v>
      </c>
      <c r="F8" s="85">
        <v>700</v>
      </c>
      <c r="G8" s="85">
        <f t="shared" si="0"/>
        <v>2800</v>
      </c>
    </row>
    <row r="9" s="80" customFormat="1" ht="27" customHeight="1" spans="1:7">
      <c r="A9" s="85">
        <v>6</v>
      </c>
      <c r="B9" s="85" t="s">
        <v>52</v>
      </c>
      <c r="C9" s="85" t="s">
        <v>53</v>
      </c>
      <c r="D9" s="85" t="s">
        <v>43</v>
      </c>
      <c r="E9" s="85">
        <v>21</v>
      </c>
      <c r="F9" s="85">
        <v>15</v>
      </c>
      <c r="G9" s="85">
        <f t="shared" si="0"/>
        <v>315</v>
      </c>
    </row>
    <row r="10" s="80" customFormat="1" ht="27" customHeight="1" spans="1:7">
      <c r="A10" s="85">
        <v>7</v>
      </c>
      <c r="B10" s="85" t="s">
        <v>54</v>
      </c>
      <c r="C10" s="85" t="s">
        <v>55</v>
      </c>
      <c r="D10" s="85" t="s">
        <v>43</v>
      </c>
      <c r="E10" s="85">
        <v>3</v>
      </c>
      <c r="F10" s="85">
        <v>190</v>
      </c>
      <c r="G10" s="85">
        <f t="shared" si="0"/>
        <v>570</v>
      </c>
    </row>
    <row r="11" s="80" customFormat="1" ht="27" customHeight="1" spans="1:7">
      <c r="A11" s="85">
        <v>8</v>
      </c>
      <c r="B11" s="85" t="s">
        <v>56</v>
      </c>
      <c r="C11" s="86" t="s">
        <v>57</v>
      </c>
      <c r="D11" s="85" t="s">
        <v>32</v>
      </c>
      <c r="E11" s="85">
        <v>1</v>
      </c>
      <c r="F11" s="85">
        <v>1680</v>
      </c>
      <c r="G11" s="85">
        <f t="shared" si="0"/>
        <v>1680</v>
      </c>
    </row>
    <row r="12" s="80" customFormat="1" ht="27" customHeight="1" spans="1:7">
      <c r="A12" s="85">
        <v>9</v>
      </c>
      <c r="B12" s="85" t="s">
        <v>58</v>
      </c>
      <c r="C12" s="86" t="s">
        <v>59</v>
      </c>
      <c r="D12" s="85" t="s">
        <v>43</v>
      </c>
      <c r="E12" s="85">
        <v>2</v>
      </c>
      <c r="F12" s="85">
        <v>1480</v>
      </c>
      <c r="G12" s="85">
        <f t="shared" si="0"/>
        <v>2960</v>
      </c>
    </row>
    <row r="13" s="80" customFormat="1" ht="27" customHeight="1" spans="1:7">
      <c r="A13" s="85">
        <v>10</v>
      </c>
      <c r="B13" s="85" t="s">
        <v>60</v>
      </c>
      <c r="C13" s="86" t="s">
        <v>61</v>
      </c>
      <c r="D13" s="85" t="s">
        <v>62</v>
      </c>
      <c r="E13" s="85">
        <v>1</v>
      </c>
      <c r="F13" s="85">
        <v>900</v>
      </c>
      <c r="G13" s="85">
        <f t="shared" si="0"/>
        <v>900</v>
      </c>
    </row>
    <row r="14" s="80" customFormat="1" ht="27" customHeight="1" spans="1:7">
      <c r="A14" s="85">
        <v>11</v>
      </c>
      <c r="B14" s="85" t="s">
        <v>63</v>
      </c>
      <c r="C14" s="85" t="s">
        <v>64</v>
      </c>
      <c r="D14" s="85" t="s">
        <v>65</v>
      </c>
      <c r="E14" s="85">
        <v>300</v>
      </c>
      <c r="F14" s="85">
        <v>1.5</v>
      </c>
      <c r="G14" s="85">
        <f t="shared" si="0"/>
        <v>450</v>
      </c>
    </row>
    <row r="15" s="80" customFormat="1" ht="27" customHeight="1" spans="1:7">
      <c r="A15" s="85">
        <v>12</v>
      </c>
      <c r="B15" s="85" t="s">
        <v>66</v>
      </c>
      <c r="C15" s="85" t="s">
        <v>67</v>
      </c>
      <c r="D15" s="85" t="s">
        <v>32</v>
      </c>
      <c r="E15" s="85">
        <v>4</v>
      </c>
      <c r="F15" s="85">
        <v>180</v>
      </c>
      <c r="G15" s="85">
        <f t="shared" si="0"/>
        <v>720</v>
      </c>
    </row>
    <row r="16" s="80" customFormat="1" ht="27" customHeight="1" spans="1:7">
      <c r="A16" s="85">
        <v>13</v>
      </c>
      <c r="B16" s="85" t="s">
        <v>68</v>
      </c>
      <c r="C16" s="85" t="s">
        <v>69</v>
      </c>
      <c r="D16" s="85" t="s">
        <v>65</v>
      </c>
      <c r="E16" s="85">
        <v>2000</v>
      </c>
      <c r="F16" s="85">
        <v>2</v>
      </c>
      <c r="G16" s="85">
        <f t="shared" si="0"/>
        <v>4000</v>
      </c>
    </row>
    <row r="17" s="80" customFormat="1" ht="27" customHeight="1" spans="1:7">
      <c r="A17" s="85">
        <v>14</v>
      </c>
      <c r="B17" s="85" t="s">
        <v>70</v>
      </c>
      <c r="C17" s="85" t="s">
        <v>71</v>
      </c>
      <c r="D17" s="85" t="s">
        <v>65</v>
      </c>
      <c r="E17" s="85">
        <v>2000</v>
      </c>
      <c r="F17" s="85">
        <v>1.5</v>
      </c>
      <c r="G17" s="85">
        <f t="shared" si="0"/>
        <v>3000</v>
      </c>
    </row>
    <row r="18" s="80" customFormat="1" ht="44" customHeight="1" spans="1:7">
      <c r="A18" s="85">
        <v>15</v>
      </c>
      <c r="B18" s="87" t="s">
        <v>72</v>
      </c>
      <c r="C18" s="85"/>
      <c r="D18" s="85" t="s">
        <v>62</v>
      </c>
      <c r="E18" s="85">
        <v>1</v>
      </c>
      <c r="F18" s="85">
        <v>580</v>
      </c>
      <c r="G18" s="85">
        <f t="shared" si="0"/>
        <v>580</v>
      </c>
    </row>
    <row r="19" s="80" customFormat="1" ht="27" customHeight="1" spans="1:7">
      <c r="A19" s="85">
        <v>16</v>
      </c>
      <c r="B19" s="85" t="s">
        <v>73</v>
      </c>
      <c r="C19" s="86"/>
      <c r="D19" s="86"/>
      <c r="E19" s="86"/>
      <c r="F19" s="86"/>
      <c r="G19" s="85">
        <v>6800</v>
      </c>
    </row>
    <row r="20" s="80" customFormat="1" ht="27" customHeight="1" spans="1:7">
      <c r="A20" s="85"/>
      <c r="B20" s="85"/>
      <c r="C20" s="86"/>
      <c r="D20" s="86"/>
      <c r="E20" s="86"/>
      <c r="F20" s="86"/>
      <c r="G20" s="85">
        <f>SUM(G4:G19)</f>
        <v>32020</v>
      </c>
    </row>
    <row r="21" s="80" customFormat="1" ht="24" customHeight="1" spans="1:7">
      <c r="A21" s="88"/>
      <c r="B21" s="88"/>
      <c r="C21" s="88"/>
      <c r="D21" s="88"/>
      <c r="E21" s="88"/>
      <c r="F21" s="88"/>
      <c r="G21" s="88"/>
    </row>
    <row r="22" s="80" customFormat="1" ht="38.25" customHeight="1" spans="1:7">
      <c r="A22" s="88"/>
      <c r="B22" s="81"/>
      <c r="C22" s="81"/>
      <c r="D22" s="81"/>
      <c r="E22" s="81"/>
      <c r="F22" s="81"/>
      <c r="G22" s="81"/>
    </row>
  </sheetData>
  <mergeCells count="6">
    <mergeCell ref="A1:G1"/>
    <mergeCell ref="A3:F3"/>
    <mergeCell ref="C19:F19"/>
    <mergeCell ref="C20:E20"/>
    <mergeCell ref="A21:G21"/>
    <mergeCell ref="A22:G22"/>
  </mergeCells>
  <pageMargins left="0.196527777777778" right="0.196527777777778" top="0.393055555555556" bottom="0.39305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8"/>
  <sheetViews>
    <sheetView workbookViewId="0">
      <selection activeCell="J3" sqref="J3"/>
    </sheetView>
  </sheetViews>
  <sheetFormatPr defaultColWidth="15.4416666666667" defaultRowHeight="60" customHeight="1" outlineLevelRow="7"/>
  <cols>
    <col min="1" max="1" width="5.66666666666667" style="32" customWidth="1"/>
    <col min="2" max="2" width="12.875" style="64" customWidth="1"/>
    <col min="3" max="3" width="16.5" style="64" customWidth="1"/>
    <col min="4" max="4" width="34" style="65" customWidth="1"/>
    <col min="5" max="7" width="7.5" style="32" customWidth="1"/>
    <col min="8" max="8" width="8" style="32" customWidth="1"/>
    <col min="9" max="252" width="15.4416666666667" style="32" customWidth="1"/>
    <col min="253" max="16384" width="15.4416666666667" style="32"/>
  </cols>
  <sheetData>
    <row r="1" s="59" customFormat="1" ht="34" customHeight="1" spans="1:252">
      <c r="A1" s="66" t="s">
        <v>74</v>
      </c>
      <c r="B1" s="67"/>
      <c r="C1" s="67"/>
      <c r="D1" s="68"/>
      <c r="E1" s="67"/>
      <c r="F1" s="67"/>
      <c r="G1" s="67"/>
      <c r="H1" s="67"/>
      <c r="IP1" s="78"/>
      <c r="IQ1" s="78"/>
      <c r="IR1" s="78"/>
    </row>
    <row r="2" s="60" customFormat="1" ht="34" customHeight="1" spans="1:247">
      <c r="A2" s="69" t="s">
        <v>1</v>
      </c>
      <c r="B2" s="69" t="s">
        <v>75</v>
      </c>
      <c r="C2" s="69" t="s">
        <v>76</v>
      </c>
      <c r="D2" s="70" t="s">
        <v>3</v>
      </c>
      <c r="E2" s="69" t="s">
        <v>6</v>
      </c>
      <c r="F2" s="69" t="s">
        <v>5</v>
      </c>
      <c r="G2" s="70" t="s">
        <v>38</v>
      </c>
      <c r="H2" s="70" t="s">
        <v>39</v>
      </c>
      <c r="IK2" s="79"/>
      <c r="IL2" s="79"/>
      <c r="IM2" s="79"/>
    </row>
    <row r="3" s="61" customFormat="1" ht="221" customHeight="1" spans="1:8">
      <c r="A3" s="71">
        <v>1</v>
      </c>
      <c r="B3" s="72" t="s">
        <v>77</v>
      </c>
      <c r="C3" s="72"/>
      <c r="D3" s="73" t="s">
        <v>78</v>
      </c>
      <c r="E3" s="72">
        <v>2</v>
      </c>
      <c r="F3" s="72" t="s">
        <v>32</v>
      </c>
      <c r="G3" s="74">
        <v>490</v>
      </c>
      <c r="H3" s="71">
        <f>G3*E3</f>
        <v>980</v>
      </c>
    </row>
    <row r="4" s="61" customFormat="1" ht="96" customHeight="1" spans="1:8">
      <c r="A4" s="71">
        <v>2</v>
      </c>
      <c r="B4" s="72" t="s">
        <v>79</v>
      </c>
      <c r="C4" s="72"/>
      <c r="D4" s="75" t="s">
        <v>80</v>
      </c>
      <c r="E4" s="72">
        <v>1</v>
      </c>
      <c r="F4" s="72" t="s">
        <v>24</v>
      </c>
      <c r="G4" s="74">
        <v>990</v>
      </c>
      <c r="H4" s="71">
        <f>G4*E4</f>
        <v>990</v>
      </c>
    </row>
    <row r="5" s="61" customFormat="1" ht="308" customHeight="1" spans="1:8">
      <c r="A5" s="71">
        <v>3</v>
      </c>
      <c r="B5" s="72" t="s">
        <v>81</v>
      </c>
      <c r="C5" s="72"/>
      <c r="D5" s="73" t="s">
        <v>82</v>
      </c>
      <c r="E5" s="72">
        <v>1</v>
      </c>
      <c r="F5" s="72" t="s">
        <v>32</v>
      </c>
      <c r="G5" s="74">
        <v>1680</v>
      </c>
      <c r="H5" s="71">
        <f>G5*E5</f>
        <v>1680</v>
      </c>
    </row>
    <row r="6" s="62" customFormat="1" ht="37" customHeight="1" spans="1:249">
      <c r="A6" s="71">
        <v>4</v>
      </c>
      <c r="B6" s="76" t="s">
        <v>83</v>
      </c>
      <c r="C6" s="76"/>
      <c r="D6" s="76"/>
      <c r="E6" s="72">
        <v>1</v>
      </c>
      <c r="F6" s="72" t="s">
        <v>84</v>
      </c>
      <c r="G6" s="74">
        <v>1000</v>
      </c>
      <c r="H6" s="71">
        <f>G6*E6</f>
        <v>1000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</row>
    <row r="7" s="63" customFormat="1" ht="37" customHeight="1" spans="1:250">
      <c r="A7" s="72" t="s">
        <v>85</v>
      </c>
      <c r="B7" s="72"/>
      <c r="C7" s="72"/>
      <c r="D7" s="72"/>
      <c r="E7" s="72"/>
      <c r="F7" s="72"/>
      <c r="G7" s="72"/>
      <c r="H7" s="71">
        <f>SUM(H3:H6)</f>
        <v>4650</v>
      </c>
      <c r="I7" s="77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32" customFormat="1" ht="28.95" customHeight="1" spans="2:4">
      <c r="B8" s="64"/>
      <c r="C8" s="64"/>
      <c r="D8" s="65"/>
    </row>
  </sheetData>
  <mergeCells count="3">
    <mergeCell ref="A1:H1"/>
    <mergeCell ref="B6:D6"/>
    <mergeCell ref="A7:F7"/>
  </mergeCells>
  <pageMargins left="0.196527777777778" right="0.196527777777778" top="0.393055555555556" bottom="0.393055555555556" header="0.298611111111111" footer="0.298611111111111"/>
  <pageSetup paperSize="9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85" zoomScaleNormal="85" workbookViewId="0">
      <selection activeCell="M4" sqref="M4"/>
    </sheetView>
  </sheetViews>
  <sheetFormatPr defaultColWidth="9" defaultRowHeight="12"/>
  <cols>
    <col min="1" max="3" width="9" style="16"/>
    <col min="4" max="4" width="20.5" style="16" customWidth="1"/>
    <col min="5" max="5" width="27.0166666666667" style="16" customWidth="1"/>
    <col min="6" max="6" width="32" style="16" customWidth="1"/>
    <col min="7" max="10" width="9.5" style="16" customWidth="1"/>
    <col min="11" max="16384" width="9" style="16"/>
  </cols>
  <sheetData>
    <row r="1" ht="34" customHeight="1" spans="1:10">
      <c r="A1" s="22" t="s">
        <v>86</v>
      </c>
      <c r="B1" s="23"/>
      <c r="C1" s="23"/>
      <c r="D1" s="23"/>
      <c r="E1" s="23"/>
      <c r="F1" s="23"/>
      <c r="G1" s="23"/>
      <c r="H1" s="23"/>
      <c r="I1" s="48"/>
      <c r="J1" s="48"/>
    </row>
    <row r="2" ht="34" customHeight="1" spans="1:10">
      <c r="A2" s="24" t="s">
        <v>1</v>
      </c>
      <c r="B2" s="25" t="s">
        <v>87</v>
      </c>
      <c r="C2" s="25" t="s">
        <v>88</v>
      </c>
      <c r="D2" s="25" t="s">
        <v>89</v>
      </c>
      <c r="E2" s="25" t="s">
        <v>90</v>
      </c>
      <c r="F2" s="25" t="s">
        <v>91</v>
      </c>
      <c r="G2" s="25" t="s">
        <v>5</v>
      </c>
      <c r="H2" s="25" t="s">
        <v>6</v>
      </c>
      <c r="I2" s="49" t="s">
        <v>38</v>
      </c>
      <c r="J2" s="49" t="s">
        <v>92</v>
      </c>
    </row>
    <row r="3" ht="27" customHeight="1" spans="1:10">
      <c r="A3" s="26" t="s">
        <v>93</v>
      </c>
      <c r="B3" s="27"/>
      <c r="C3" s="27"/>
      <c r="D3" s="27"/>
      <c r="E3" s="27"/>
      <c r="F3" s="27"/>
      <c r="G3" s="27"/>
      <c r="H3" s="27"/>
      <c r="I3" s="50"/>
      <c r="J3" s="51"/>
    </row>
    <row r="4" ht="213" customHeight="1" spans="1:10">
      <c r="A4" s="28">
        <v>1</v>
      </c>
      <c r="B4" s="29" t="s">
        <v>94</v>
      </c>
      <c r="C4" s="29" t="s">
        <v>95</v>
      </c>
      <c r="D4" s="30"/>
      <c r="E4" s="31" t="s">
        <v>96</v>
      </c>
      <c r="F4" s="32"/>
      <c r="G4" s="30" t="s">
        <v>32</v>
      </c>
      <c r="H4" s="29">
        <v>8</v>
      </c>
      <c r="I4" s="52">
        <v>580</v>
      </c>
      <c r="J4" s="52">
        <f t="shared" ref="J4:J8" si="0">I4*H4</f>
        <v>4640</v>
      </c>
    </row>
    <row r="5" ht="23" customHeight="1" spans="1:10">
      <c r="A5" s="26" t="s">
        <v>97</v>
      </c>
      <c r="B5" s="27"/>
      <c r="C5" s="27"/>
      <c r="D5" s="27"/>
      <c r="E5" s="27"/>
      <c r="F5" s="27"/>
      <c r="G5" s="27"/>
      <c r="H5" s="27"/>
      <c r="I5" s="50"/>
      <c r="J5" s="53"/>
    </row>
    <row r="6" ht="168" customHeight="1" spans="1:10">
      <c r="A6" s="28">
        <v>2</v>
      </c>
      <c r="B6" s="29" t="s">
        <v>98</v>
      </c>
      <c r="C6" s="29" t="s">
        <v>99</v>
      </c>
      <c r="D6" s="33"/>
      <c r="E6" s="31" t="s">
        <v>100</v>
      </c>
      <c r="F6" s="32"/>
      <c r="G6" s="30" t="s">
        <v>32</v>
      </c>
      <c r="H6" s="30">
        <v>8</v>
      </c>
      <c r="I6" s="52">
        <v>480</v>
      </c>
      <c r="J6" s="52">
        <f t="shared" si="0"/>
        <v>3840</v>
      </c>
    </row>
    <row r="7" ht="48" customHeight="1" spans="1:10">
      <c r="A7" s="34" t="s">
        <v>101</v>
      </c>
      <c r="B7" s="34"/>
      <c r="C7" s="34"/>
      <c r="D7" s="34"/>
      <c r="E7" s="34"/>
      <c r="F7" s="34"/>
      <c r="G7" s="34"/>
      <c r="H7" s="34"/>
      <c r="I7" s="54"/>
      <c r="J7" s="53"/>
    </row>
    <row r="8" ht="114" customHeight="1" spans="1:10">
      <c r="A8" s="28">
        <v>3</v>
      </c>
      <c r="B8" s="29" t="s">
        <v>102</v>
      </c>
      <c r="C8" s="29" t="s">
        <v>103</v>
      </c>
      <c r="D8" s="33"/>
      <c r="E8" s="31" t="s">
        <v>104</v>
      </c>
      <c r="F8" s="35" t="s">
        <v>105</v>
      </c>
      <c r="G8" s="29" t="s">
        <v>32</v>
      </c>
      <c r="H8" s="29">
        <v>1</v>
      </c>
      <c r="I8" s="52">
        <v>960</v>
      </c>
      <c r="J8" s="52">
        <f t="shared" si="0"/>
        <v>960</v>
      </c>
    </row>
    <row r="9" ht="36" customHeight="1" spans="1:10">
      <c r="A9" s="36" t="s">
        <v>106</v>
      </c>
      <c r="B9" s="37"/>
      <c r="C9" s="37"/>
      <c r="D9" s="37"/>
      <c r="E9" s="37"/>
      <c r="F9" s="37"/>
      <c r="G9" s="37"/>
      <c r="H9" s="37"/>
      <c r="I9" s="55"/>
      <c r="J9" s="56">
        <f>SUM(J4:J8)</f>
        <v>9440</v>
      </c>
    </row>
    <row r="10" ht="112" customHeight="1" spans="1:10">
      <c r="A10" s="28">
        <v>4</v>
      </c>
      <c r="B10" s="38" t="s">
        <v>107</v>
      </c>
      <c r="C10" s="38" t="s">
        <v>108</v>
      </c>
      <c r="D10" s="39"/>
      <c r="E10" s="34"/>
      <c r="F10" s="34"/>
      <c r="G10" s="28" t="s">
        <v>43</v>
      </c>
      <c r="H10" s="28">
        <f>H4+H6</f>
        <v>16</v>
      </c>
      <c r="I10" s="57">
        <v>10</v>
      </c>
      <c r="J10" s="53">
        <f t="shared" ref="J10:J12" si="1">I10*H10</f>
        <v>160</v>
      </c>
    </row>
    <row r="11" ht="30" customHeight="1" spans="1:10">
      <c r="A11" s="28">
        <v>5</v>
      </c>
      <c r="B11" s="38" t="s">
        <v>109</v>
      </c>
      <c r="C11" s="40" t="s">
        <v>110</v>
      </c>
      <c r="D11" s="41"/>
      <c r="E11" s="41"/>
      <c r="F11" s="42"/>
      <c r="G11" s="28" t="s">
        <v>62</v>
      </c>
      <c r="H11" s="28">
        <v>1</v>
      </c>
      <c r="I11" s="57">
        <v>2000</v>
      </c>
      <c r="J11" s="53">
        <f t="shared" si="1"/>
        <v>2000</v>
      </c>
    </row>
    <row r="12" ht="30" customHeight="1" spans="1:10">
      <c r="A12" s="28">
        <v>6</v>
      </c>
      <c r="B12" s="43" t="s">
        <v>111</v>
      </c>
      <c r="C12" s="44" t="s">
        <v>112</v>
      </c>
      <c r="D12" s="45"/>
      <c r="E12" s="45"/>
      <c r="F12" s="46"/>
      <c r="G12" s="47" t="s">
        <v>113</v>
      </c>
      <c r="H12" s="47">
        <v>1</v>
      </c>
      <c r="I12" s="58">
        <v>1600</v>
      </c>
      <c r="J12" s="53">
        <f t="shared" si="1"/>
        <v>1600</v>
      </c>
    </row>
    <row r="13" s="21" customFormat="1" ht="30" customHeight="1" spans="1:10">
      <c r="A13" s="36" t="s">
        <v>114</v>
      </c>
      <c r="B13" s="37"/>
      <c r="C13" s="37"/>
      <c r="D13" s="37"/>
      <c r="E13" s="37"/>
      <c r="F13" s="37"/>
      <c r="G13" s="37"/>
      <c r="H13" s="37"/>
      <c r="I13" s="55"/>
      <c r="J13" s="56">
        <f>SUM(J10:J12)</f>
        <v>3760</v>
      </c>
    </row>
    <row r="14" s="21" customFormat="1" ht="30" customHeight="1" spans="1:10">
      <c r="A14" s="36" t="s">
        <v>115</v>
      </c>
      <c r="B14" s="37"/>
      <c r="C14" s="37"/>
      <c r="D14" s="37"/>
      <c r="E14" s="37"/>
      <c r="F14" s="37"/>
      <c r="G14" s="37"/>
      <c r="H14" s="37"/>
      <c r="I14" s="55"/>
      <c r="J14" s="56">
        <f>J9+J13</f>
        <v>13200</v>
      </c>
    </row>
  </sheetData>
  <mergeCells count="9">
    <mergeCell ref="A1:J1"/>
    <mergeCell ref="A3:I3"/>
    <mergeCell ref="A5:I5"/>
    <mergeCell ref="A7:I7"/>
    <mergeCell ref="A9:I9"/>
    <mergeCell ref="C11:F11"/>
    <mergeCell ref="C12:F12"/>
    <mergeCell ref="A13:I13"/>
    <mergeCell ref="A14:I14"/>
  </mergeCells>
  <pageMargins left="0.196527777777778" right="0.196527777777778" top="0.393055555555556" bottom="0.393055555555556" header="0.298611111111111" footer="0.298611111111111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E2" sqref="E2"/>
    </sheetView>
  </sheetViews>
  <sheetFormatPr defaultColWidth="9" defaultRowHeight="12" outlineLevelRow="5" outlineLevelCol="1"/>
  <cols>
    <col min="1" max="1" width="16.875" style="16" customWidth="1"/>
    <col min="2" max="2" width="81.25" style="16" customWidth="1"/>
    <col min="3" max="16384" width="9" style="16"/>
  </cols>
  <sheetData>
    <row r="1" ht="34" customHeight="1" spans="1:2">
      <c r="A1" s="17" t="s">
        <v>116</v>
      </c>
      <c r="B1" s="17"/>
    </row>
    <row r="2" ht="273" customHeight="1" spans="1:2">
      <c r="A2" s="18" t="s">
        <v>117</v>
      </c>
      <c r="B2" s="19" t="s">
        <v>118</v>
      </c>
    </row>
    <row r="3" ht="173" customHeight="1" spans="1:2">
      <c r="A3" s="18" t="s">
        <v>119</v>
      </c>
      <c r="B3" s="19" t="s">
        <v>120</v>
      </c>
    </row>
    <row r="4" ht="127" customHeight="1" spans="1:2">
      <c r="A4" s="18" t="s">
        <v>121</v>
      </c>
      <c r="B4" s="20" t="s">
        <v>122</v>
      </c>
    </row>
    <row r="5" ht="126" customHeight="1" spans="1:2">
      <c r="A5" s="18" t="s">
        <v>123</v>
      </c>
      <c r="B5" s="19" t="s">
        <v>124</v>
      </c>
    </row>
    <row r="6" ht="313" customHeight="1" spans="1:2">
      <c r="A6" s="18" t="s">
        <v>125</v>
      </c>
      <c r="B6" s="19" t="s">
        <v>126</v>
      </c>
    </row>
  </sheetData>
  <mergeCells count="1">
    <mergeCell ref="A1:B1"/>
  </mergeCells>
  <pageMargins left="0.196527777777778" right="0.196527777777778" top="0.393055555555556" bottom="0.393055555555556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9" workbookViewId="0">
      <selection activeCell="I14" sqref="I14"/>
    </sheetView>
  </sheetViews>
  <sheetFormatPr defaultColWidth="9" defaultRowHeight="12"/>
  <cols>
    <col min="1" max="1" width="8.25" style="1" customWidth="1"/>
    <col min="2" max="2" width="14.75" style="1" customWidth="1"/>
    <col min="3" max="3" width="43" style="1" customWidth="1"/>
    <col min="4" max="4" width="22.2833333333333" style="2" customWidth="1"/>
    <col min="5" max="9" width="11.375" style="1" customWidth="1"/>
    <col min="10" max="16380" width="9" style="1"/>
    <col min="16381" max="16384" width="9" style="3"/>
  </cols>
  <sheetData>
    <row r="1" s="1" customFormat="1" ht="34" customHeight="1" spans="1:9">
      <c r="A1" s="4" t="s">
        <v>34</v>
      </c>
      <c r="B1" s="5"/>
      <c r="C1" s="5"/>
      <c r="D1" s="5"/>
      <c r="E1" s="5"/>
      <c r="F1" s="5"/>
      <c r="G1" s="5"/>
      <c r="H1" s="5"/>
      <c r="I1" s="5"/>
    </row>
    <row r="2" s="1" customFormat="1" ht="34" customHeight="1" spans="1:9">
      <c r="A2" s="6" t="s">
        <v>1</v>
      </c>
      <c r="B2" s="7" t="s">
        <v>36</v>
      </c>
      <c r="C2" s="7" t="s">
        <v>127</v>
      </c>
      <c r="D2" s="7" t="s">
        <v>128</v>
      </c>
      <c r="E2" s="7" t="s">
        <v>129</v>
      </c>
      <c r="F2" s="7" t="s">
        <v>6</v>
      </c>
      <c r="G2" s="7" t="s">
        <v>5</v>
      </c>
      <c r="H2" s="8" t="s">
        <v>7</v>
      </c>
      <c r="I2" s="8" t="s">
        <v>130</v>
      </c>
    </row>
    <row r="3" s="1" customFormat="1" ht="119" customHeight="1" spans="1:9">
      <c r="A3" s="9">
        <v>1</v>
      </c>
      <c r="B3" s="10" t="s">
        <v>131</v>
      </c>
      <c r="C3" s="11" t="s">
        <v>132</v>
      </c>
      <c r="D3" s="10"/>
      <c r="E3" s="12" t="s">
        <v>133</v>
      </c>
      <c r="F3" s="10">
        <v>2</v>
      </c>
      <c r="G3" s="10" t="s">
        <v>134</v>
      </c>
      <c r="H3" s="13">
        <v>3680</v>
      </c>
      <c r="I3" s="13">
        <f>H3*F3</f>
        <v>7360</v>
      </c>
    </row>
    <row r="4" s="1" customFormat="1" ht="112" customHeight="1" spans="1:9">
      <c r="A4" s="9">
        <v>2</v>
      </c>
      <c r="B4" s="10" t="s">
        <v>135</v>
      </c>
      <c r="C4" s="11" t="s">
        <v>136</v>
      </c>
      <c r="D4" s="10"/>
      <c r="E4" s="12" t="s">
        <v>133</v>
      </c>
      <c r="F4" s="10">
        <v>2</v>
      </c>
      <c r="G4" s="10" t="s">
        <v>134</v>
      </c>
      <c r="H4" s="13">
        <v>2680</v>
      </c>
      <c r="I4" s="13">
        <f t="shared" ref="I4:I12" si="0">H4*F4</f>
        <v>5360</v>
      </c>
    </row>
    <row r="5" s="1" customFormat="1" ht="140" customHeight="1" spans="1:9">
      <c r="A5" s="9">
        <v>3</v>
      </c>
      <c r="B5" s="12" t="s">
        <v>137</v>
      </c>
      <c r="C5" s="11" t="s">
        <v>138</v>
      </c>
      <c r="D5" s="10"/>
      <c r="E5" s="12" t="s">
        <v>133</v>
      </c>
      <c r="F5" s="10">
        <v>1</v>
      </c>
      <c r="G5" s="10" t="s">
        <v>32</v>
      </c>
      <c r="H5" s="13">
        <v>2800</v>
      </c>
      <c r="I5" s="13">
        <f t="shared" si="0"/>
        <v>2800</v>
      </c>
    </row>
    <row r="6" s="1" customFormat="1" ht="140" customHeight="1" spans="1:9">
      <c r="A6" s="9">
        <v>4</v>
      </c>
      <c r="B6" s="12" t="s">
        <v>139</v>
      </c>
      <c r="C6" s="12" t="s">
        <v>140</v>
      </c>
      <c r="D6" s="12"/>
      <c r="E6" s="12" t="s">
        <v>133</v>
      </c>
      <c r="F6" s="10">
        <v>1</v>
      </c>
      <c r="G6" s="10" t="s">
        <v>32</v>
      </c>
      <c r="H6" s="13">
        <v>1980</v>
      </c>
      <c r="I6" s="13">
        <f t="shared" si="0"/>
        <v>1980</v>
      </c>
    </row>
    <row r="7" s="1" customFormat="1" ht="147" customHeight="1" spans="1:9">
      <c r="A7" s="9">
        <v>5</v>
      </c>
      <c r="B7" s="12" t="s">
        <v>141</v>
      </c>
      <c r="C7" s="12" t="s">
        <v>142</v>
      </c>
      <c r="D7" s="12"/>
      <c r="E7" s="12"/>
      <c r="F7" s="10">
        <v>1</v>
      </c>
      <c r="G7" s="10" t="s">
        <v>32</v>
      </c>
      <c r="H7" s="13">
        <v>2250</v>
      </c>
      <c r="I7" s="13">
        <f t="shared" si="0"/>
        <v>2250</v>
      </c>
    </row>
    <row r="8" s="1" customFormat="1" ht="277" customHeight="1" spans="1:9">
      <c r="A8" s="9">
        <v>6</v>
      </c>
      <c r="B8" s="12" t="s">
        <v>143</v>
      </c>
      <c r="C8" s="12" t="s">
        <v>144</v>
      </c>
      <c r="D8" s="12"/>
      <c r="E8" s="12" t="s">
        <v>133</v>
      </c>
      <c r="F8" s="10">
        <v>1</v>
      </c>
      <c r="G8" s="10" t="s">
        <v>24</v>
      </c>
      <c r="H8" s="13">
        <v>1800</v>
      </c>
      <c r="I8" s="13">
        <f t="shared" si="0"/>
        <v>1800</v>
      </c>
    </row>
    <row r="9" s="1" customFormat="1" ht="180" customHeight="1" spans="1:9">
      <c r="A9" s="9">
        <v>7</v>
      </c>
      <c r="B9" s="12" t="s">
        <v>145</v>
      </c>
      <c r="C9" s="12" t="s">
        <v>146</v>
      </c>
      <c r="D9" s="12"/>
      <c r="E9" s="12" t="s">
        <v>133</v>
      </c>
      <c r="F9" s="10">
        <v>1</v>
      </c>
      <c r="G9" s="10" t="s">
        <v>24</v>
      </c>
      <c r="H9" s="13">
        <v>2250</v>
      </c>
      <c r="I9" s="13">
        <f t="shared" si="0"/>
        <v>2250</v>
      </c>
    </row>
    <row r="10" s="1" customFormat="1" ht="84" customHeight="1" spans="1:9">
      <c r="A10" s="9">
        <v>8</v>
      </c>
      <c r="B10" s="14" t="s">
        <v>147</v>
      </c>
      <c r="C10" s="14"/>
      <c r="D10" s="15"/>
      <c r="E10" s="12" t="s">
        <v>133</v>
      </c>
      <c r="F10" s="10">
        <v>1</v>
      </c>
      <c r="G10" s="10" t="s">
        <v>32</v>
      </c>
      <c r="H10" s="13">
        <v>880</v>
      </c>
      <c r="I10" s="13">
        <f t="shared" si="0"/>
        <v>880</v>
      </c>
    </row>
    <row r="11" s="1" customFormat="1" ht="35" customHeight="1" spans="1:9">
      <c r="A11" s="9">
        <v>9</v>
      </c>
      <c r="B11" s="14" t="s">
        <v>148</v>
      </c>
      <c r="C11" s="14" t="s">
        <v>149</v>
      </c>
      <c r="D11" s="15"/>
      <c r="E11" s="10"/>
      <c r="F11" s="10">
        <v>1</v>
      </c>
      <c r="G11" s="10" t="s">
        <v>84</v>
      </c>
      <c r="H11" s="13">
        <v>1000</v>
      </c>
      <c r="I11" s="13">
        <f t="shared" si="0"/>
        <v>1000</v>
      </c>
    </row>
    <row r="12" s="1" customFormat="1" ht="35" customHeight="1" spans="1:9">
      <c r="A12" s="9">
        <v>10</v>
      </c>
      <c r="B12" s="14" t="s">
        <v>150</v>
      </c>
      <c r="C12" s="14"/>
      <c r="D12" s="15"/>
      <c r="E12" s="10"/>
      <c r="F12" s="10">
        <v>1</v>
      </c>
      <c r="G12" s="10" t="s">
        <v>84</v>
      </c>
      <c r="H12" s="13">
        <v>3500</v>
      </c>
      <c r="I12" s="13">
        <f t="shared" si="0"/>
        <v>3500</v>
      </c>
    </row>
    <row r="13" s="1" customFormat="1" ht="35" customHeight="1" spans="1:9">
      <c r="A13" s="9">
        <v>11</v>
      </c>
      <c r="B13" s="12" t="s">
        <v>151</v>
      </c>
      <c r="C13" s="12"/>
      <c r="D13" s="12"/>
      <c r="E13" s="12"/>
      <c r="F13" s="12"/>
      <c r="G13" s="12"/>
      <c r="H13" s="12"/>
      <c r="I13" s="13">
        <f>SUM(I3:I12)</f>
        <v>29180</v>
      </c>
    </row>
  </sheetData>
  <mergeCells count="3">
    <mergeCell ref="A1:I1"/>
    <mergeCell ref="C11:D11"/>
    <mergeCell ref="C13:H13"/>
  </mergeCells>
  <pageMargins left="0.196527777777778" right="0.196527777777778" top="0.393055555555556" bottom="0.393055555555556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监控系统清单及参数</vt:lpstr>
      <vt:lpstr>公共广播系统清单及参数 </vt:lpstr>
      <vt:lpstr>音体教室灯光配置</vt:lpstr>
      <vt:lpstr>一体机参数</vt:lpstr>
      <vt:lpstr>音体教室音响设备清单及参数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雄辉</cp:lastModifiedBy>
  <dcterms:created xsi:type="dcterms:W3CDTF">2022-07-23T13:37:00Z</dcterms:created>
  <dcterms:modified xsi:type="dcterms:W3CDTF">2022-09-02T06:06:14Z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7D0539D0E5DA4314AE1650FF83C3237B</vt:lpwstr>
  </property>
  <property fmtid="{D5CDD505-2E9C-101B-9397-08002B2CF9AE}" pid="3" name="KSOProductBuildVer">
    <vt:lpwstr>2052-11.1.0.12313</vt:lpwstr>
  </property>
</Properties>
</file>